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8F9E375-BB05-4E60-A425-D51DAC8BC9D4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1">'2022'!$6:$6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1" i="6" l="1"/>
  <c r="K59" i="6"/>
  <c r="L59" i="6" s="1"/>
  <c r="L58" i="6"/>
  <c r="L57" i="6"/>
  <c r="L56" i="6"/>
  <c r="L55" i="6"/>
  <c r="L26" i="6"/>
  <c r="L25" i="6"/>
  <c r="K22" i="6"/>
  <c r="L22" i="6" s="1"/>
  <c r="L21" i="6"/>
  <c r="L16" i="6"/>
  <c r="L8" i="6"/>
  <c r="K17" i="6"/>
  <c r="L17" i="6" s="1"/>
  <c r="K7" i="6"/>
  <c r="J59" i="6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sharedStrings.xml><?xml version="1.0" encoding="utf-8"?>
<sst xmlns="http://schemas.openxmlformats.org/spreadsheetml/2006/main" count="2043" uniqueCount="494">
  <si>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</si>
  <si>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</si>
  <si>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</si>
  <si>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</si>
  <si>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</si>
  <si>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</si>
  <si>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</si>
  <si>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</si>
  <si>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</si>
  <si>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</si>
  <si>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</si>
  <si>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</si>
  <si>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</si>
  <si>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</si>
  <si>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</si>
  <si>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</si>
  <si>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</si>
  <si>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</si>
  <si>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</si>
  <si>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</si>
  <si>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</si>
  <si>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</si>
  <si>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</si>
  <si>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</si>
  <si>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</si>
  <si>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</si>
  <si>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</si>
  <si>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</si>
  <si>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</si>
  <si>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</si>
  <si>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</si>
  <si>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</si>
  <si>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</si>
  <si>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</si>
  <si>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</si>
  <si>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</si>
  <si>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</si>
  <si>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</si>
  <si>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</si>
  <si>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</si>
  <si>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</si>
  <si>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</si>
  <si>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</si>
  <si>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</si>
  <si>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</si>
  <si>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</si>
  <si>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</si>
  <si>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</si>
  <si>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</si>
  <si>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</si>
  <si>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</si>
  <si>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</si>
  <si>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</si>
  <si>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</si>
  <si>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</si>
  <si>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</si>
  <si>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</si>
  <si>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</si>
  <si>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</si>
  <si>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</si>
  <si>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</si>
  <si>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</si>
  <si>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</si>
  <si>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</si>
  <si>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</si>
  <si>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</si>
  <si>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</si>
  <si>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</si>
  <si>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</si>
  <si>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</si>
  <si>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</si>
  <si>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</si>
  <si>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</si>
  <si>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</si>
  <si>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</si>
  <si>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</si>
  <si>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</si>
  <si>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</si>
  <si>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</si>
  <si>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</si>
  <si>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</si>
  <si>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</si>
  <si>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</si>
  <si>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</si>
  <si>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</si>
  <si>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</si>
  <si>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</si>
  <si>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</si>
  <si>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</si>
  <si>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</si>
  <si>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</si>
  <si>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</si>
  <si>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</si>
  <si>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</si>
  <si>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</si>
  <si>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</si>
  <si>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</si>
  <si>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</si>
  <si>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</si>
  <si>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</si>
  <si>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</si>
  <si>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</si>
  <si>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</si>
  <si>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</si>
  <si>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</si>
  <si>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</si>
  <si>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</si>
  <si>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</si>
  <si>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</si>
  <si>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</si>
  <si>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</si>
  <si>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</si>
  <si>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</si>
  <si>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</si>
  <si>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</si>
  <si>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</si>
  <si>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</si>
  <si>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</si>
  <si>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</si>
  <si>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</si>
  <si>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</si>
  <si>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</si>
  <si>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</si>
  <si>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</si>
  <si>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</si>
  <si>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</si>
  <si>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</si>
  <si>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</si>
  <si>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</si>
  <si>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</si>
  <si>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</si>
  <si>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</si>
  <si>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</si>
  <si>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</si>
  <si>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</si>
  <si>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</si>
  <si>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</si>
  <si>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</si>
  <si>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</si>
  <si>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</si>
  <si>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</si>
  <si>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</si>
  <si>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</si>
  <si>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</si>
  <si>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</si>
  <si>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</si>
  <si>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</si>
  <si>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</si>
  <si>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</si>
  <si>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</si>
  <si>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</si>
  <si>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</si>
  <si>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</si>
  <si>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</si>
  <si>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</si>
  <si>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</si>
  <si>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</si>
  <si>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</si>
  <si>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</si>
  <si>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</si>
  <si>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</si>
  <si>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</si>
  <si>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</si>
  <si>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</si>
  <si>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</si>
  <si>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</si>
  <si>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</si>
  <si>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</si>
  <si>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</si>
  <si>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</si>
  <si>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</si>
  <si>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</si>
  <si>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</si>
  <si>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</si>
  <si>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</si>
  <si>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</si>
  <si>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</si>
  <si>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</si>
  <si>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</si>
  <si>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</si>
  <si>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</si>
  <si>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</si>
  <si>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</si>
  <si>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</si>
  <si>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</si>
  <si>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</si>
  <si>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</si>
  <si>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</si>
  <si>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</si>
  <si>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</si>
  <si>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</si>
  <si>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</si>
  <si>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</si>
  <si>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</si>
  <si>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</si>
  <si>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</si>
  <si>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</si>
  <si>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</si>
  <si>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</si>
  <si>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</si>
  <si>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</si>
  <si>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</si>
  <si>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</si>
  <si>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</si>
  <si>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</si>
  <si>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</si>
  <si>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</si>
  <si>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</si>
  <si>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</si>
  <si>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</si>
  <si>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</si>
  <si>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</si>
  <si>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</si>
  <si>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</si>
  <si>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</si>
  <si>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</si>
  <si>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</si>
  <si>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</si>
  <si>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</si>
  <si>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</si>
  <si>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</si>
  <si>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</si>
  <si>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</si>
  <si>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</si>
  <si>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</si>
  <si>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</si>
  <si>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</si>
  <si>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</si>
  <si>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</si>
  <si>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</si>
  <si>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</si>
  <si>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</si>
  <si>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</si>
  <si>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</si>
  <si>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</si>
  <si>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</si>
  <si>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</si>
  <si>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</si>
  <si>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</si>
  <si>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</si>
  <si>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</si>
  <si>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</si>
  <si>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</si>
  <si>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</si>
  <si>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</si>
  <si>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</si>
  <si>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</si>
  <si>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</si>
  <si>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</si>
  <si>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</si>
  <si>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</si>
  <si>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</si>
  <si>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</si>
  <si>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</si>
  <si>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</si>
  <si>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</si>
  <si>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</si>
  <si>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</si>
  <si>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</si>
  <si>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</si>
  <si>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</si>
  <si>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</si>
  <si>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</si>
  <si>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</si>
  <si>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</si>
  <si>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</si>
  <si>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</si>
  <si>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</si>
  <si>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</si>
  <si>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</si>
  <si>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</si>
  <si>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</si>
  <si>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</si>
  <si>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</si>
  <si>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</si>
  <si>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</si>
  <si>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</si>
  <si>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</si>
  <si>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</si>
  <si>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</si>
  <si>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</si>
  <si>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</si>
  <si>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</si>
  <si>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</si>
  <si>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</si>
  <si>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</si>
  <si>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</si>
  <si>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</si>
  <si>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</si>
  <si>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</si>
  <si>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</si>
  <si>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</si>
  <si>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</si>
  <si>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</si>
  <si>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</si>
  <si>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</si>
  <si>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</si>
  <si>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</si>
  <si>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</si>
  <si>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</si>
  <si>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</si>
  <si>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</si>
  <si>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</si>
  <si>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</si>
  <si>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</si>
  <si>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</si>
  <si>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</si>
  <si>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</si>
  <si>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</si>
  <si>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</si>
  <si>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</si>
  <si>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</si>
  <si>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</si>
  <si>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</si>
  <si>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</si>
  <si>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</si>
  <si>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</si>
  <si>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</si>
  <si>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</si>
  <si>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</si>
  <si>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</si>
  <si>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</si>
  <si>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</si>
  <si>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</si>
  <si>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</si>
  <si>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</si>
  <si>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</si>
  <si>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</si>
  <si>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</si>
  <si>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</si>
  <si>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</si>
  <si>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</si>
  <si>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</si>
  <si>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</si>
  <si>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</si>
  <si>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</si>
  <si>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</si>
  <si>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</si>
  <si>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</si>
  <si>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</si>
  <si>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</si>
  <si>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</si>
  <si>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</si>
  <si>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</si>
  <si>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</si>
  <si>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</si>
  <si>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</si>
  <si>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</si>
  <si>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</si>
  <si>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</si>
  <si>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</si>
  <si>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</si>
  <si>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</si>
  <si>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</si>
  <si>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</si>
  <si>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</si>
  <si>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</si>
  <si>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</si>
  <si>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</si>
  <si>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</si>
  <si>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</si>
  <si>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</si>
  <si>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</si>
  <si>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</si>
  <si>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</si>
  <si>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</si>
  <si>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</si>
  <si>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</si>
  <si>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</si>
  <si>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</si>
  <si>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</si>
  <si>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</si>
  <si>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</si>
  <si>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</si>
  <si>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</si>
  <si>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</si>
  <si>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</si>
  <si>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</si>
  <si>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</si>
  <si>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</si>
  <si>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</si>
  <si>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</si>
  <si>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</si>
  <si>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</si>
  <si>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</si>
  <si>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</si>
  <si>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</si>
  <si>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</si>
  <si>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</si>
  <si>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</si>
  <si>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</si>
  <si>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</si>
  <si>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</si>
  <si>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</si>
  <si>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</si>
  <si>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</si>
  <si>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</si>
  <si>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</si>
  <si>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</si>
  <si>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</si>
  <si>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</si>
  <si>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</si>
  <si>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</si>
  <si>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</si>
  <si>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</si>
  <si>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</si>
  <si>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</si>
  <si>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</si>
  <si>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</si>
  <si>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</si>
  <si>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</si>
  <si>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</si>
  <si>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</si>
  <si>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</si>
  <si>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</si>
  <si>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</si>
  <si>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</si>
  <si>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</si>
  <si>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</si>
  <si>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</si>
  <si>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</si>
  <si>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</si>
  <si>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</si>
  <si>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</si>
  <si>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</si>
  <si>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</si>
  <si>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</si>
  <si>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</si>
  <si>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</si>
  <si>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</si>
  <si>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Չափի 
միավոր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</si>
  <si>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</si>
  <si>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</si>
  <si>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</si>
  <si>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</si>
  <si>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</si>
  <si>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</si>
  <si>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</si>
  <si>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</si>
  <si>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</si>
  <si>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</si>
  <si>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</si>
  <si>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</si>
  <si>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</si>
  <si>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</si>
  <si>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</si>
  <si>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</si>
  <si>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</si>
  <si>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</si>
  <si>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</si>
  <si>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</si>
  <si>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Սարքավորումներ գույք քաղ․ պաշտպանության և հրդեհային անվտանգության համար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</si>
  <si>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</si>
  <si>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</si>
  <si>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</si>
  <si>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</si>
  <si>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Բենզին պրեմիում (կտրոնով)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</si>
  <si>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</si>
  <si>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</si>
  <si>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</si>
  <si>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</si>
  <si>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</si>
  <si>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</si>
  <si>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</si>
  <si>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</si>
  <si>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</si>
  <si>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</si>
  <si>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</si>
  <si>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</si>
  <si>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</si>
  <si>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</si>
  <si>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</si>
  <si>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</si>
  <si>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</si>
  <si>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</si>
  <si>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</si>
  <si>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</si>
  <si>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</si>
  <si>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</si>
  <si>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</si>
  <si>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</si>
  <si>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</si>
  <si>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</si>
  <si>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</si>
  <si>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</si>
  <si>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</si>
  <si>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</si>
  <si>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</si>
  <si>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</si>
  <si>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</si>
  <si>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</si>
  <si>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</si>
  <si>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</si>
  <si>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Այլ նյութեր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</si>
</sst>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164" fontId="0" fillId="0" borderId="0" xfId="0" applyNumberFormat="1"/>
    <xf numFmtId="0" fontId="1" fillId="0" borderId="0" xfId="0" applyFont="1"/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5;&#1082;&#1087;&#1079;%202016/&#1043;&#1050;&#1055;&#1047;%202016/&#1082;&#1086;&#1088;&#1088;&#1077;&#1082;&#1090;&#1080;&#1088;&#1086;&#1074;&#1082;&#1072;%20-%20&#1087;&#1083;&#1072;&#1085;%20&#1079;&#1072;&#1082;&#1091;&#1087;&#1086;&#1082;%20-%20&#1084;&#1072;&#1088;&#1090;/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 x14ac:dyDescent="0.2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 x14ac:dyDescent="0.25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 x14ac:dyDescent="0.25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 x14ac:dyDescent="0.25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 x14ac:dyDescent="0.25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 x14ac:dyDescent="0.25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 x14ac:dyDescent="0.25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 x14ac:dyDescent="0.25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 x14ac:dyDescent="0.25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 x14ac:dyDescent="0.25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 x14ac:dyDescent="0.25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 x14ac:dyDescent="0.25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 x14ac:dyDescent="0.25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 x14ac:dyDescent="0.25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 x14ac:dyDescent="0.25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 x14ac:dyDescent="0.25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 x14ac:dyDescent="0.25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 x14ac:dyDescent="0.25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 x14ac:dyDescent="0.25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 x14ac:dyDescent="0.25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 x14ac:dyDescent="0.25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 x14ac:dyDescent="0.25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 x14ac:dyDescent="0.25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 x14ac:dyDescent="0.25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 x14ac:dyDescent="0.25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 x14ac:dyDescent="0.25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 x14ac:dyDescent="0.25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 x14ac:dyDescent="0.25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 x14ac:dyDescent="0.25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 x14ac:dyDescent="0.25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 x14ac:dyDescent="0.25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 x14ac:dyDescent="0.25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 x14ac:dyDescent="0.25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 x14ac:dyDescent="0.25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 x14ac:dyDescent="0.25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 x14ac:dyDescent="0.25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 x14ac:dyDescent="0.25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 x14ac:dyDescent="0.25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 x14ac:dyDescent="0.25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 x14ac:dyDescent="0.25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 x14ac:dyDescent="0.25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 x14ac:dyDescent="0.25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 x14ac:dyDescent="0.25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 x14ac:dyDescent="0.25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 x14ac:dyDescent="0.25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 x14ac:dyDescent="0.25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 x14ac:dyDescent="0.25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 x14ac:dyDescent="0.25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 x14ac:dyDescent="0.25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 x14ac:dyDescent="0.25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 x14ac:dyDescent="0.25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 x14ac:dyDescent="0.25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 x14ac:dyDescent="0.25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 x14ac:dyDescent="0.25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 x14ac:dyDescent="0.25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 x14ac:dyDescent="0.25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 x14ac:dyDescent="0.25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 x14ac:dyDescent="0.25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 x14ac:dyDescent="0.25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 x14ac:dyDescent="0.25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 x14ac:dyDescent="0.25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 x14ac:dyDescent="0.25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 x14ac:dyDescent="0.25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 x14ac:dyDescent="0.25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 x14ac:dyDescent="0.25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 x14ac:dyDescent="0.25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 x14ac:dyDescent="0.25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 x14ac:dyDescent="0.25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 x14ac:dyDescent="0.25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 x14ac:dyDescent="0.25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 x14ac:dyDescent="0.25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 x14ac:dyDescent="0.25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 x14ac:dyDescent="0.25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 x14ac:dyDescent="0.25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 x14ac:dyDescent="0.25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 x14ac:dyDescent="0.25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 x14ac:dyDescent="0.25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 x14ac:dyDescent="0.25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 x14ac:dyDescent="0.25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 x14ac:dyDescent="0.25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 x14ac:dyDescent="0.25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 x14ac:dyDescent="0.25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 x14ac:dyDescent="0.25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 x14ac:dyDescent="0.25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 x14ac:dyDescent="0.25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 x14ac:dyDescent="0.25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 x14ac:dyDescent="0.25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 x14ac:dyDescent="0.25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 x14ac:dyDescent="0.25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 x14ac:dyDescent="0.25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 x14ac:dyDescent="0.25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 x14ac:dyDescent="0.25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 x14ac:dyDescent="0.25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 x14ac:dyDescent="0.25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 x14ac:dyDescent="0.25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 x14ac:dyDescent="0.25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 x14ac:dyDescent="0.25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 x14ac:dyDescent="0.25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 x14ac:dyDescent="0.25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 x14ac:dyDescent="0.25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 x14ac:dyDescent="0.25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 x14ac:dyDescent="0.25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 x14ac:dyDescent="0.25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 x14ac:dyDescent="0.25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 x14ac:dyDescent="0.25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 x14ac:dyDescent="0.25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 x14ac:dyDescent="0.25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 x14ac:dyDescent="0.25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 x14ac:dyDescent="0.25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 x14ac:dyDescent="0.25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 x14ac:dyDescent="0.25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 x14ac:dyDescent="0.25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 x14ac:dyDescent="0.25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 x14ac:dyDescent="0.25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 x14ac:dyDescent="0.25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 x14ac:dyDescent="0.25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 x14ac:dyDescent="0.25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 x14ac:dyDescent="0.25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 x14ac:dyDescent="0.25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 x14ac:dyDescent="0.25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 x14ac:dyDescent="0.25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 x14ac:dyDescent="0.25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 x14ac:dyDescent="0.25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 x14ac:dyDescent="0.25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 x14ac:dyDescent="0.25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 x14ac:dyDescent="0.25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 x14ac:dyDescent="0.25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 x14ac:dyDescent="0.25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 x14ac:dyDescent="0.25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 x14ac:dyDescent="0.25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 x14ac:dyDescent="0.25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 x14ac:dyDescent="0.25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 x14ac:dyDescent="0.25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 x14ac:dyDescent="0.25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 x14ac:dyDescent="0.25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 x14ac:dyDescent="0.25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 x14ac:dyDescent="0.25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 x14ac:dyDescent="0.25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 x14ac:dyDescent="0.25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 x14ac:dyDescent="0.25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 x14ac:dyDescent="0.25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 x14ac:dyDescent="0.25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 x14ac:dyDescent="0.25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 x14ac:dyDescent="0.25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 x14ac:dyDescent="0.25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 x14ac:dyDescent="0.25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 x14ac:dyDescent="0.25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 x14ac:dyDescent="0.25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 x14ac:dyDescent="0.25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 x14ac:dyDescent="0.25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 x14ac:dyDescent="0.25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 x14ac:dyDescent="0.25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 x14ac:dyDescent="0.25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 x14ac:dyDescent="0.25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 x14ac:dyDescent="0.25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 x14ac:dyDescent="0.25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 x14ac:dyDescent="0.25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 x14ac:dyDescent="0.25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 x14ac:dyDescent="0.25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 x14ac:dyDescent="0.25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 x14ac:dyDescent="0.25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 x14ac:dyDescent="0.25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 x14ac:dyDescent="0.25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 x14ac:dyDescent="0.25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 x14ac:dyDescent="0.25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 x14ac:dyDescent="0.25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 x14ac:dyDescent="0.25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 x14ac:dyDescent="0.25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 x14ac:dyDescent="0.25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 x14ac:dyDescent="0.25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 x14ac:dyDescent="0.25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 x14ac:dyDescent="0.25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 x14ac:dyDescent="0.25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 x14ac:dyDescent="0.25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 x14ac:dyDescent="0.25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 x14ac:dyDescent="0.25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 x14ac:dyDescent="0.25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 x14ac:dyDescent="0.25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 x14ac:dyDescent="0.25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 x14ac:dyDescent="0.25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 x14ac:dyDescent="0.25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 x14ac:dyDescent="0.25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 x14ac:dyDescent="0.25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 x14ac:dyDescent="0.25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 x14ac:dyDescent="0.25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 x14ac:dyDescent="0.25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 x14ac:dyDescent="0.25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 x14ac:dyDescent="0.25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 x14ac:dyDescent="0.25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 x14ac:dyDescent="0.25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 x14ac:dyDescent="0.25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 x14ac:dyDescent="0.25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 x14ac:dyDescent="0.25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 x14ac:dyDescent="0.25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 x14ac:dyDescent="0.25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 x14ac:dyDescent="0.25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 x14ac:dyDescent="0.25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 x14ac:dyDescent="0.25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 x14ac:dyDescent="0.25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 x14ac:dyDescent="0.25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 x14ac:dyDescent="0.25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 x14ac:dyDescent="0.25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 x14ac:dyDescent="0.25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 x14ac:dyDescent="0.25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 x14ac:dyDescent="0.25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 x14ac:dyDescent="0.25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 x14ac:dyDescent="0.25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 x14ac:dyDescent="0.25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 x14ac:dyDescent="0.25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 x14ac:dyDescent="0.25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 x14ac:dyDescent="0.25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 x14ac:dyDescent="0.25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 x14ac:dyDescent="0.25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 x14ac:dyDescent="0.25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 x14ac:dyDescent="0.25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 x14ac:dyDescent="0.25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 x14ac:dyDescent="0.25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 x14ac:dyDescent="0.25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 x14ac:dyDescent="0.25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 x14ac:dyDescent="0.25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 x14ac:dyDescent="0.25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 x14ac:dyDescent="0.25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 x14ac:dyDescent="0.25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 x14ac:dyDescent="0.25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 x14ac:dyDescent="0.25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 x14ac:dyDescent="0.25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 x14ac:dyDescent="0.25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 x14ac:dyDescent="0.25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 x14ac:dyDescent="0.25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 x14ac:dyDescent="0.25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 x14ac:dyDescent="0.25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 x14ac:dyDescent="0.25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 x14ac:dyDescent="0.25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 x14ac:dyDescent="0.25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 x14ac:dyDescent="0.25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 x14ac:dyDescent="0.25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 x14ac:dyDescent="0.25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 x14ac:dyDescent="0.25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 x14ac:dyDescent="0.25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 x14ac:dyDescent="0.25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 x14ac:dyDescent="0.25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 x14ac:dyDescent="0.25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 x14ac:dyDescent="0.25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 x14ac:dyDescent="0.25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 x14ac:dyDescent="0.25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 x14ac:dyDescent="0.25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 x14ac:dyDescent="0.25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 x14ac:dyDescent="0.25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 x14ac:dyDescent="0.25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 x14ac:dyDescent="0.25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 x14ac:dyDescent="0.25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 x14ac:dyDescent="0.25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 x14ac:dyDescent="0.25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 x14ac:dyDescent="0.25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 x14ac:dyDescent="0.25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 x14ac:dyDescent="0.25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 x14ac:dyDescent="0.25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 x14ac:dyDescent="0.25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 x14ac:dyDescent="0.25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 x14ac:dyDescent="0.25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 x14ac:dyDescent="0.25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 x14ac:dyDescent="0.25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 x14ac:dyDescent="0.25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 x14ac:dyDescent="0.25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 x14ac:dyDescent="0.25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 x14ac:dyDescent="0.25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 x14ac:dyDescent="0.25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 x14ac:dyDescent="0.25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 x14ac:dyDescent="0.25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 x14ac:dyDescent="0.25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 x14ac:dyDescent="0.25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 x14ac:dyDescent="0.25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 x14ac:dyDescent="0.25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 x14ac:dyDescent="0.25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 x14ac:dyDescent="0.25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 x14ac:dyDescent="0.25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 x14ac:dyDescent="0.25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 x14ac:dyDescent="0.25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 x14ac:dyDescent="0.25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 x14ac:dyDescent="0.25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 x14ac:dyDescent="0.25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 x14ac:dyDescent="0.25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 x14ac:dyDescent="0.25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 x14ac:dyDescent="0.25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 x14ac:dyDescent="0.25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 x14ac:dyDescent="0.25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 x14ac:dyDescent="0.25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 x14ac:dyDescent="0.25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 x14ac:dyDescent="0.25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 x14ac:dyDescent="0.25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 x14ac:dyDescent="0.25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 x14ac:dyDescent="0.25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 x14ac:dyDescent="0.25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 x14ac:dyDescent="0.25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 x14ac:dyDescent="0.25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 x14ac:dyDescent="0.25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 x14ac:dyDescent="0.25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 x14ac:dyDescent="0.25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 x14ac:dyDescent="0.25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 x14ac:dyDescent="0.25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 x14ac:dyDescent="0.25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 x14ac:dyDescent="0.25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 x14ac:dyDescent="0.25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 x14ac:dyDescent="0.25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 x14ac:dyDescent="0.25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 x14ac:dyDescent="0.25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 x14ac:dyDescent="0.25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 x14ac:dyDescent="0.25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 x14ac:dyDescent="0.25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 x14ac:dyDescent="0.25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 x14ac:dyDescent="0.25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 x14ac:dyDescent="0.25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 x14ac:dyDescent="0.25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 x14ac:dyDescent="0.25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 x14ac:dyDescent="0.25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 x14ac:dyDescent="0.25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 x14ac:dyDescent="0.25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 x14ac:dyDescent="0.25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 x14ac:dyDescent="0.25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 x14ac:dyDescent="0.25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 x14ac:dyDescent="0.25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 x14ac:dyDescent="0.25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 x14ac:dyDescent="0.25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 x14ac:dyDescent="0.25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 x14ac:dyDescent="0.25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 x14ac:dyDescent="0.25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 x14ac:dyDescent="0.25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 x14ac:dyDescent="0.25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 x14ac:dyDescent="0.25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 x14ac:dyDescent="0.25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 x14ac:dyDescent="0.25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 x14ac:dyDescent="0.25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 x14ac:dyDescent="0.25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 x14ac:dyDescent="0.25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 x14ac:dyDescent="0.25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 x14ac:dyDescent="0.25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 x14ac:dyDescent="0.25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 x14ac:dyDescent="0.25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 x14ac:dyDescent="0.25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 x14ac:dyDescent="0.25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 x14ac:dyDescent="0.25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 x14ac:dyDescent="0.25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 x14ac:dyDescent="0.25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 x14ac:dyDescent="0.25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 x14ac:dyDescent="0.25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 x14ac:dyDescent="0.25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 x14ac:dyDescent="0.25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 x14ac:dyDescent="0.25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 x14ac:dyDescent="0.25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 x14ac:dyDescent="0.25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 x14ac:dyDescent="0.25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 x14ac:dyDescent="0.25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 x14ac:dyDescent="0.25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 x14ac:dyDescent="0.25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 x14ac:dyDescent="0.25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 x14ac:dyDescent="0.25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 x14ac:dyDescent="0.25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 x14ac:dyDescent="0.25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 x14ac:dyDescent="0.25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 x14ac:dyDescent="0.25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 x14ac:dyDescent="0.25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 x14ac:dyDescent="0.25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 x14ac:dyDescent="0.25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 x14ac:dyDescent="0.25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 x14ac:dyDescent="0.25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 x14ac:dyDescent="0.25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 x14ac:dyDescent="0.25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 x14ac:dyDescent="0.25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 x14ac:dyDescent="0.25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 x14ac:dyDescent="0.25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 x14ac:dyDescent="0.25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 x14ac:dyDescent="0.25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 x14ac:dyDescent="0.25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 x14ac:dyDescent="0.25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 x14ac:dyDescent="0.25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 x14ac:dyDescent="0.25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 x14ac:dyDescent="0.25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 x14ac:dyDescent="0.25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 x14ac:dyDescent="0.25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 x14ac:dyDescent="0.25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 x14ac:dyDescent="0.25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 x14ac:dyDescent="0.3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P82"/>
  <sheetViews>
    <sheetView tabSelected="1" zoomScaleNormal="100" workbookViewId="0">
      <selection activeCell="A3" sqref="A3:J3"/>
    </sheetView>
  </sheetViews>
  <sheetFormatPr defaultRowHeight="15" x14ac:dyDescent="0.25"/>
  <cols>
    <col min="1" max="1" width="6.5703125" style="9" customWidth="1"/>
    <col min="2" max="2" width="46.28515625" style="10" customWidth="1"/>
    <col min="3" max="3" width="14.140625" style="10" bestFit="1" customWidth="1"/>
    <col min="4" max="4" width="9.710937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 x14ac:dyDescent="0.25">
      <c r="A1" s="27"/>
      <c r="B1" s="12"/>
      <c r="C1" s="13"/>
      <c r="D1" s="15"/>
      <c r="E1" s="12"/>
      <c r="F1" s="14"/>
      <c r="G1" s="11"/>
      <c r="H1" s="11"/>
      <c r="I1" s="43"/>
      <c r="J1" s="44"/>
      <c r="K1" s="26"/>
    </row>
    <row r="2" spans="1:16" ht="15.75" customHeight="1" x14ac:dyDescent="0.25">
      <c r="B2" s="12"/>
      <c r="C2" s="13"/>
      <c r="D2" s="15"/>
      <c r="E2" s="12"/>
      <c r="F2" s="14"/>
      <c r="G2" s="12"/>
      <c r="H2" s="12"/>
      <c r="I2" s="45"/>
      <c r="J2" s="45"/>
      <c r="K2" s="27"/>
    </row>
    <row r="3" spans="1:16" ht="54" customHeight="1" x14ac:dyDescent="0.25">
      <c r="A3" s="46" t="s">
        <v>458</v>
      </c>
      <c r="B3" s="46"/>
      <c r="C3" s="46"/>
      <c r="D3" s="46"/>
      <c r="E3" s="46"/>
      <c r="F3" s="46"/>
      <c r="G3" s="46"/>
      <c r="H3" s="46"/>
      <c r="I3" s="46"/>
      <c r="J3" s="46"/>
      <c r="K3" s="28"/>
      <c r="M3" s="29">
        <v>55000000</v>
      </c>
    </row>
    <row r="4" spans="1:16" ht="54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6" s="17" customFormat="1" ht="156.75" customHeight="1" x14ac:dyDescent="0.25">
      <c r="A5" s="20" t="s">
        <v>412</v>
      </c>
      <c r="B5" s="21" t="s">
        <v>413</v>
      </c>
      <c r="C5" s="22" t="s">
        <v>430</v>
      </c>
      <c r="D5" s="23" t="s">
        <v>414</v>
      </c>
      <c r="E5" s="21" t="s">
        <v>415</v>
      </c>
      <c r="F5" s="21" t="s">
        <v>416</v>
      </c>
      <c r="G5" s="21" t="s">
        <v>417</v>
      </c>
      <c r="H5" s="21" t="s">
        <v>418</v>
      </c>
      <c r="I5" s="21" t="s">
        <v>419</v>
      </c>
      <c r="J5" s="24" t="s">
        <v>420</v>
      </c>
      <c r="K5" s="35"/>
      <c r="L5"/>
      <c r="M5"/>
    </row>
    <row r="6" spans="1:16" s="17" customFormat="1" ht="15.75" customHeight="1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36"/>
      <c r="L6"/>
      <c r="M6"/>
    </row>
    <row r="7" spans="1:16" ht="31.5" customHeight="1" x14ac:dyDescent="0.25">
      <c r="A7" s="30">
        <v>1</v>
      </c>
      <c r="B7" s="31" t="s">
        <v>456</v>
      </c>
      <c r="C7" s="30" t="s">
        <v>46</v>
      </c>
      <c r="D7" s="32">
        <v>8000</v>
      </c>
      <c r="E7" s="33" t="s">
        <v>454</v>
      </c>
      <c r="F7" s="33" t="s">
        <v>459</v>
      </c>
      <c r="G7" s="33" t="s">
        <v>459</v>
      </c>
      <c r="H7" s="33" t="s">
        <v>459</v>
      </c>
      <c r="I7" s="33" t="s">
        <v>460</v>
      </c>
      <c r="J7" s="34">
        <v>3266.4</v>
      </c>
      <c r="K7" s="40">
        <f>SUM(J7:J15)</f>
        <v>16305.060000000001</v>
      </c>
      <c r="L7" s="18">
        <v>16308.8</v>
      </c>
      <c r="O7" s="18"/>
    </row>
    <row r="8" spans="1:16" ht="31.5" customHeight="1" x14ac:dyDescent="0.25">
      <c r="A8" s="30">
        <v>2</v>
      </c>
      <c r="B8" s="31" t="s">
        <v>421</v>
      </c>
      <c r="C8" s="30" t="s">
        <v>46</v>
      </c>
      <c r="D8" s="32">
        <v>12000</v>
      </c>
      <c r="E8" s="33" t="s">
        <v>454</v>
      </c>
      <c r="F8" s="33" t="s">
        <v>459</v>
      </c>
      <c r="G8" s="33" t="s">
        <v>459</v>
      </c>
      <c r="H8" s="33" t="s">
        <v>459</v>
      </c>
      <c r="I8" s="33" t="s">
        <v>460</v>
      </c>
      <c r="J8" s="34">
        <v>4459.2</v>
      </c>
      <c r="K8" s="41"/>
      <c r="L8" s="18">
        <f>+K7-L7</f>
        <v>-3.7399999999979627</v>
      </c>
      <c r="M8" s="18"/>
    </row>
    <row r="9" spans="1:16" ht="31.5" customHeight="1" x14ac:dyDescent="0.25">
      <c r="A9" s="30">
        <v>3</v>
      </c>
      <c r="B9" s="31" t="s">
        <v>422</v>
      </c>
      <c r="C9" s="30" t="s">
        <v>46</v>
      </c>
      <c r="D9" s="32">
        <v>3000</v>
      </c>
      <c r="E9" s="33" t="s">
        <v>454</v>
      </c>
      <c r="F9" s="33" t="s">
        <v>459</v>
      </c>
      <c r="G9" s="33" t="s">
        <v>459</v>
      </c>
      <c r="H9" s="33" t="s">
        <v>459</v>
      </c>
      <c r="I9" s="33" t="s">
        <v>460</v>
      </c>
      <c r="J9" s="34">
        <v>1095</v>
      </c>
      <c r="K9" s="41"/>
    </row>
    <row r="10" spans="1:16" ht="31.5" customHeight="1" x14ac:dyDescent="0.25">
      <c r="A10" s="30">
        <v>4</v>
      </c>
      <c r="B10" s="31" t="s">
        <v>423</v>
      </c>
      <c r="C10" s="30" t="s">
        <v>34</v>
      </c>
      <c r="D10" s="32">
        <v>2500</v>
      </c>
      <c r="E10" s="33" t="s">
        <v>454</v>
      </c>
      <c r="F10" s="33" t="s">
        <v>459</v>
      </c>
      <c r="G10" s="33" t="s">
        <v>459</v>
      </c>
      <c r="H10" s="33" t="s">
        <v>459</v>
      </c>
      <c r="I10" s="33" t="s">
        <v>460</v>
      </c>
      <c r="J10" s="34">
        <v>615</v>
      </c>
      <c r="K10" s="41"/>
      <c r="O10" s="19"/>
      <c r="P10" s="19"/>
    </row>
    <row r="11" spans="1:16" ht="31.5" customHeight="1" x14ac:dyDescent="0.25">
      <c r="A11" s="30">
        <v>5</v>
      </c>
      <c r="B11" s="31" t="s">
        <v>424</v>
      </c>
      <c r="C11" s="30" t="s">
        <v>46</v>
      </c>
      <c r="D11" s="32">
        <v>400</v>
      </c>
      <c r="E11" s="33" t="s">
        <v>454</v>
      </c>
      <c r="F11" s="33" t="s">
        <v>459</v>
      </c>
      <c r="G11" s="33" t="s">
        <v>459</v>
      </c>
      <c r="H11" s="33" t="s">
        <v>459</v>
      </c>
      <c r="I11" s="33" t="s">
        <v>460</v>
      </c>
      <c r="J11" s="34">
        <v>482.4</v>
      </c>
      <c r="K11" s="41"/>
    </row>
    <row r="12" spans="1:16" ht="31.5" customHeight="1" x14ac:dyDescent="0.25">
      <c r="A12" s="30">
        <v>6</v>
      </c>
      <c r="B12" s="31" t="s">
        <v>425</v>
      </c>
      <c r="C12" s="30" t="s">
        <v>46</v>
      </c>
      <c r="D12" s="32">
        <v>210</v>
      </c>
      <c r="E12" s="33" t="s">
        <v>454</v>
      </c>
      <c r="F12" s="33" t="s">
        <v>459</v>
      </c>
      <c r="G12" s="33" t="s">
        <v>459</v>
      </c>
      <c r="H12" s="33" t="s">
        <v>459</v>
      </c>
      <c r="I12" s="33" t="s">
        <v>460</v>
      </c>
      <c r="J12" s="34">
        <v>271.2</v>
      </c>
      <c r="K12" s="41"/>
      <c r="L12" s="18"/>
    </row>
    <row r="13" spans="1:16" ht="31.5" customHeight="1" x14ac:dyDescent="0.25">
      <c r="A13" s="30">
        <v>7</v>
      </c>
      <c r="B13" s="31" t="s">
        <v>426</v>
      </c>
      <c r="C13" s="30" t="s">
        <v>46</v>
      </c>
      <c r="D13" s="32">
        <v>500</v>
      </c>
      <c r="E13" s="33" t="s">
        <v>454</v>
      </c>
      <c r="F13" s="33" t="s">
        <v>459</v>
      </c>
      <c r="G13" s="33" t="s">
        <v>459</v>
      </c>
      <c r="H13" s="33" t="s">
        <v>459</v>
      </c>
      <c r="I13" s="33" t="s">
        <v>460</v>
      </c>
      <c r="J13" s="34">
        <v>612.5</v>
      </c>
      <c r="K13" s="41"/>
      <c r="L13" s="18"/>
    </row>
    <row r="14" spans="1:16" ht="31.5" customHeight="1" x14ac:dyDescent="0.25">
      <c r="A14" s="30">
        <v>8</v>
      </c>
      <c r="B14" s="31" t="s">
        <v>429</v>
      </c>
      <c r="C14" s="30" t="s">
        <v>34</v>
      </c>
      <c r="D14" s="32">
        <v>80</v>
      </c>
      <c r="E14" s="33" t="s">
        <v>454</v>
      </c>
      <c r="F14" s="33" t="s">
        <v>459</v>
      </c>
      <c r="G14" s="33" t="s">
        <v>459</v>
      </c>
      <c r="H14" s="33" t="s">
        <v>459</v>
      </c>
      <c r="I14" s="33" t="s">
        <v>461</v>
      </c>
      <c r="J14" s="34">
        <v>83.36</v>
      </c>
      <c r="K14" s="41"/>
    </row>
    <row r="15" spans="1:16" ht="77.25" customHeight="1" x14ac:dyDescent="0.25">
      <c r="A15" s="30">
        <v>9</v>
      </c>
      <c r="B15" s="31" t="s">
        <v>463</v>
      </c>
      <c r="C15" s="30" t="s">
        <v>431</v>
      </c>
      <c r="D15" s="32">
        <v>1</v>
      </c>
      <c r="E15" s="33" t="s">
        <v>455</v>
      </c>
      <c r="F15" s="33" t="s">
        <v>459</v>
      </c>
      <c r="G15" s="33" t="s">
        <v>459</v>
      </c>
      <c r="H15" s="33" t="s">
        <v>459</v>
      </c>
      <c r="I15" s="33" t="s">
        <v>462</v>
      </c>
      <c r="J15" s="34">
        <v>5420</v>
      </c>
      <c r="K15" s="42"/>
    </row>
    <row r="16" spans="1:16" ht="24" customHeight="1" x14ac:dyDescent="0.25">
      <c r="A16" s="30">
        <v>10</v>
      </c>
      <c r="B16" s="31" t="s">
        <v>4</v>
      </c>
      <c r="C16" s="30" t="s">
        <v>431</v>
      </c>
      <c r="D16" s="32">
        <v>1</v>
      </c>
      <c r="E16" s="33" t="s">
        <v>455</v>
      </c>
      <c r="F16" s="33" t="s">
        <v>459</v>
      </c>
      <c r="G16" s="33" t="s">
        <v>459</v>
      </c>
      <c r="H16" s="33" t="s">
        <v>459</v>
      </c>
      <c r="I16" s="33" t="s">
        <v>462</v>
      </c>
      <c r="J16" s="34">
        <v>19.399999999999999</v>
      </c>
      <c r="K16" s="34">
        <v>19.399999999999999</v>
      </c>
      <c r="L16" s="18">
        <f>+J16-K16</f>
        <v>0</v>
      </c>
      <c r="M16" s="18"/>
    </row>
    <row r="17" spans="1:13" ht="19.5" customHeight="1" x14ac:dyDescent="0.25">
      <c r="A17" s="30">
        <v>11</v>
      </c>
      <c r="B17" s="31" t="s">
        <v>427</v>
      </c>
      <c r="C17" s="30" t="s">
        <v>34</v>
      </c>
      <c r="D17" s="32">
        <v>80</v>
      </c>
      <c r="E17" s="33" t="s">
        <v>454</v>
      </c>
      <c r="F17" s="33" t="s">
        <v>459</v>
      </c>
      <c r="G17" s="33" t="s">
        <v>459</v>
      </c>
      <c r="H17" s="33" t="s">
        <v>459</v>
      </c>
      <c r="I17" s="33" t="s">
        <v>461</v>
      </c>
      <c r="J17" s="34">
        <v>95.76</v>
      </c>
      <c r="K17" s="40">
        <f>SUM(J17:J20)</f>
        <v>2270.16</v>
      </c>
      <c r="L17" s="18">
        <f>+K17-2271.4</f>
        <v>-1.2400000000002365</v>
      </c>
      <c r="M17" s="18"/>
    </row>
    <row r="18" spans="1:13" ht="19.5" customHeight="1" x14ac:dyDescent="0.25">
      <c r="A18" s="30">
        <v>12</v>
      </c>
      <c r="B18" s="31" t="s">
        <v>428</v>
      </c>
      <c r="C18" s="30" t="s">
        <v>34</v>
      </c>
      <c r="D18" s="32">
        <v>20</v>
      </c>
      <c r="E18" s="33" t="s">
        <v>454</v>
      </c>
      <c r="F18" s="33" t="s">
        <v>459</v>
      </c>
      <c r="G18" s="33" t="s">
        <v>459</v>
      </c>
      <c r="H18" s="33" t="s">
        <v>459</v>
      </c>
      <c r="I18" s="33" t="s">
        <v>461</v>
      </c>
      <c r="J18" s="34">
        <v>28.4</v>
      </c>
      <c r="K18" s="41"/>
    </row>
    <row r="19" spans="1:13" ht="19.5" customHeight="1" x14ac:dyDescent="0.25">
      <c r="A19" s="30">
        <v>13</v>
      </c>
      <c r="B19" s="31" t="s">
        <v>457</v>
      </c>
      <c r="C19" s="30" t="s">
        <v>34</v>
      </c>
      <c r="D19" s="32">
        <v>20</v>
      </c>
      <c r="E19" s="33" t="s">
        <v>455</v>
      </c>
      <c r="F19" s="33" t="s">
        <v>459</v>
      </c>
      <c r="G19" s="33" t="s">
        <v>459</v>
      </c>
      <c r="H19" s="33" t="s">
        <v>459</v>
      </c>
      <c r="I19" s="33" t="s">
        <v>461</v>
      </c>
      <c r="J19" s="34">
        <v>20</v>
      </c>
      <c r="K19" s="41"/>
    </row>
    <row r="20" spans="1:13" ht="19.5" customHeight="1" x14ac:dyDescent="0.25">
      <c r="A20" s="30">
        <v>14</v>
      </c>
      <c r="B20" s="31" t="s">
        <v>464</v>
      </c>
      <c r="C20" s="30" t="s">
        <v>431</v>
      </c>
      <c r="D20" s="32">
        <v>1</v>
      </c>
      <c r="E20" s="33" t="s">
        <v>455</v>
      </c>
      <c r="F20" s="33" t="s">
        <v>459</v>
      </c>
      <c r="G20" s="33" t="s">
        <v>459</v>
      </c>
      <c r="H20" s="33" t="s">
        <v>459</v>
      </c>
      <c r="I20" s="33" t="s">
        <v>461</v>
      </c>
      <c r="J20" s="34">
        <v>2126</v>
      </c>
      <c r="K20" s="42"/>
    </row>
    <row r="21" spans="1:13" ht="20.25" customHeight="1" x14ac:dyDescent="0.25">
      <c r="A21" s="30">
        <v>15</v>
      </c>
      <c r="B21" s="31" t="s">
        <v>68</v>
      </c>
      <c r="C21" s="30" t="s">
        <v>431</v>
      </c>
      <c r="D21" s="32">
        <v>1</v>
      </c>
      <c r="E21" s="33" t="s">
        <v>455</v>
      </c>
      <c r="F21" s="33" t="s">
        <v>459</v>
      </c>
      <c r="G21" s="33" t="s">
        <v>459</v>
      </c>
      <c r="H21" s="33" t="s">
        <v>459</v>
      </c>
      <c r="I21" s="33" t="s">
        <v>462</v>
      </c>
      <c r="J21" s="34">
        <v>343.5</v>
      </c>
      <c r="K21" s="34">
        <v>343.5</v>
      </c>
      <c r="L21" s="18">
        <f>+J21-K21</f>
        <v>0</v>
      </c>
    </row>
    <row r="22" spans="1:13" ht="20.25" customHeight="1" x14ac:dyDescent="0.25">
      <c r="A22" s="30">
        <v>16</v>
      </c>
      <c r="B22" s="31" t="s">
        <v>432</v>
      </c>
      <c r="C22" s="30" t="s">
        <v>431</v>
      </c>
      <c r="D22" s="32">
        <v>1</v>
      </c>
      <c r="E22" s="33" t="s">
        <v>455</v>
      </c>
      <c r="F22" s="33" t="s">
        <v>459</v>
      </c>
      <c r="G22" s="33" t="s">
        <v>459</v>
      </c>
      <c r="H22" s="33" t="s">
        <v>459</v>
      </c>
      <c r="I22" s="33" t="s">
        <v>462</v>
      </c>
      <c r="J22" s="34">
        <v>3779.2666666666664</v>
      </c>
      <c r="K22" s="40">
        <f>+J22+J23+J24</f>
        <v>11337.8</v>
      </c>
      <c r="L22" s="37">
        <f>11337.8-K22</f>
        <v>0</v>
      </c>
      <c r="M22" s="18"/>
    </row>
    <row r="23" spans="1:13" ht="20.25" customHeight="1" x14ac:dyDescent="0.25">
      <c r="A23" s="30">
        <v>17</v>
      </c>
      <c r="B23" s="31" t="s">
        <v>433</v>
      </c>
      <c r="C23" s="30" t="s">
        <v>431</v>
      </c>
      <c r="D23" s="32">
        <v>1</v>
      </c>
      <c r="E23" s="33" t="s">
        <v>455</v>
      </c>
      <c r="F23" s="33" t="s">
        <v>459</v>
      </c>
      <c r="G23" s="33" t="s">
        <v>459</v>
      </c>
      <c r="H23" s="33" t="s">
        <v>459</v>
      </c>
      <c r="I23" s="33" t="s">
        <v>462</v>
      </c>
      <c r="J23" s="34">
        <v>3779.2666666666664</v>
      </c>
      <c r="K23" s="41"/>
    </row>
    <row r="24" spans="1:13" ht="20.25" customHeight="1" x14ac:dyDescent="0.25">
      <c r="A24" s="30">
        <v>18</v>
      </c>
      <c r="B24" s="31" t="s">
        <v>434</v>
      </c>
      <c r="C24" s="30" t="s">
        <v>431</v>
      </c>
      <c r="D24" s="32">
        <v>1</v>
      </c>
      <c r="E24" s="33" t="s">
        <v>455</v>
      </c>
      <c r="F24" s="33" t="s">
        <v>459</v>
      </c>
      <c r="G24" s="33" t="s">
        <v>459</v>
      </c>
      <c r="H24" s="33" t="s">
        <v>459</v>
      </c>
      <c r="I24" s="33" t="s">
        <v>462</v>
      </c>
      <c r="J24" s="34">
        <v>3779.2666666666664</v>
      </c>
      <c r="K24" s="42"/>
    </row>
    <row r="25" spans="1:13" ht="20.25" customHeight="1" x14ac:dyDescent="0.25">
      <c r="A25" s="30">
        <v>19</v>
      </c>
      <c r="B25" s="31" t="s">
        <v>465</v>
      </c>
      <c r="C25" s="30" t="s">
        <v>431</v>
      </c>
      <c r="D25" s="32">
        <v>1</v>
      </c>
      <c r="E25" s="33" t="s">
        <v>492</v>
      </c>
      <c r="F25" s="33" t="s">
        <v>459</v>
      </c>
      <c r="G25" s="33" t="s">
        <v>459</v>
      </c>
      <c r="H25" s="33" t="s">
        <v>459</v>
      </c>
      <c r="I25" s="33" t="s">
        <v>462</v>
      </c>
      <c r="J25" s="34">
        <v>17970.900000000001</v>
      </c>
      <c r="K25" s="34">
        <v>17970.900000000001</v>
      </c>
      <c r="L25" s="18">
        <f>+J25-K25</f>
        <v>0</v>
      </c>
      <c r="M25" s="18"/>
    </row>
    <row r="26" spans="1:13" ht="20.25" customHeight="1" x14ac:dyDescent="0.25">
      <c r="A26" s="30">
        <v>20</v>
      </c>
      <c r="B26" s="31" t="s">
        <v>438</v>
      </c>
      <c r="C26" s="30" t="s">
        <v>33</v>
      </c>
      <c r="D26" s="32">
        <v>100</v>
      </c>
      <c r="E26" s="33" t="s">
        <v>455</v>
      </c>
      <c r="F26" s="33" t="s">
        <v>459</v>
      </c>
      <c r="G26" s="33" t="s">
        <v>459</v>
      </c>
      <c r="H26" s="33" t="s">
        <v>459</v>
      </c>
      <c r="I26" s="33" t="s">
        <v>462</v>
      </c>
      <c r="J26" s="34">
        <v>39.5</v>
      </c>
      <c r="K26" s="40">
        <v>3737.6</v>
      </c>
      <c r="L26" s="18">
        <f>+K26-3737.6</f>
        <v>0</v>
      </c>
      <c r="M26" s="18"/>
    </row>
    <row r="27" spans="1:13" ht="20.25" customHeight="1" x14ac:dyDescent="0.25">
      <c r="A27" s="30">
        <v>21</v>
      </c>
      <c r="B27" s="31" t="s">
        <v>486</v>
      </c>
      <c r="C27" s="30" t="s">
        <v>33</v>
      </c>
      <c r="D27" s="32">
        <v>5</v>
      </c>
      <c r="E27" s="33" t="s">
        <v>455</v>
      </c>
      <c r="F27" s="33" t="s">
        <v>459</v>
      </c>
      <c r="G27" s="33" t="s">
        <v>459</v>
      </c>
      <c r="H27" s="33" t="s">
        <v>459</v>
      </c>
      <c r="I27" s="33" t="s">
        <v>462</v>
      </c>
      <c r="J27" s="34">
        <v>12.5</v>
      </c>
      <c r="K27" s="41"/>
      <c r="M27" s="18"/>
    </row>
    <row r="28" spans="1:13" ht="20.25" customHeight="1" x14ac:dyDescent="0.25">
      <c r="A28" s="30">
        <v>22</v>
      </c>
      <c r="B28" s="31" t="s">
        <v>437</v>
      </c>
      <c r="C28" s="30" t="s">
        <v>33</v>
      </c>
      <c r="D28" s="32">
        <v>5</v>
      </c>
      <c r="E28" s="33" t="s">
        <v>455</v>
      </c>
      <c r="F28" s="33" t="s">
        <v>459</v>
      </c>
      <c r="G28" s="33" t="s">
        <v>459</v>
      </c>
      <c r="H28" s="33" t="s">
        <v>459</v>
      </c>
      <c r="I28" s="33" t="s">
        <v>462</v>
      </c>
      <c r="J28" s="34">
        <v>17.5</v>
      </c>
      <c r="K28" s="41"/>
      <c r="M28" s="18"/>
    </row>
    <row r="29" spans="1:13" ht="20.25" customHeight="1" x14ac:dyDescent="0.25">
      <c r="A29" s="30">
        <v>23</v>
      </c>
      <c r="B29" s="31" t="s">
        <v>487</v>
      </c>
      <c r="C29" s="30" t="s">
        <v>33</v>
      </c>
      <c r="D29" s="32">
        <v>50</v>
      </c>
      <c r="E29" s="33" t="s">
        <v>455</v>
      </c>
      <c r="F29" s="33" t="s">
        <v>459</v>
      </c>
      <c r="G29" s="33" t="s">
        <v>459</v>
      </c>
      <c r="H29" s="33" t="s">
        <v>459</v>
      </c>
      <c r="I29" s="33" t="s">
        <v>462</v>
      </c>
      <c r="J29" s="34">
        <v>22.5</v>
      </c>
      <c r="K29" s="41"/>
      <c r="M29" s="18"/>
    </row>
    <row r="30" spans="1:13" ht="20.25" customHeight="1" x14ac:dyDescent="0.25">
      <c r="A30" s="30">
        <v>24</v>
      </c>
      <c r="B30" s="31" t="s">
        <v>436</v>
      </c>
      <c r="C30" s="30" t="s">
        <v>33</v>
      </c>
      <c r="D30" s="32">
        <v>25</v>
      </c>
      <c r="E30" s="33" t="s">
        <v>455</v>
      </c>
      <c r="F30" s="33" t="s">
        <v>459</v>
      </c>
      <c r="G30" s="33" t="s">
        <v>459</v>
      </c>
      <c r="H30" s="33" t="s">
        <v>459</v>
      </c>
      <c r="I30" s="33" t="s">
        <v>462</v>
      </c>
      <c r="J30" s="34">
        <v>23.75</v>
      </c>
      <c r="K30" s="41"/>
      <c r="M30" s="18"/>
    </row>
    <row r="31" spans="1:13" ht="20.25" customHeight="1" x14ac:dyDescent="0.25">
      <c r="A31" s="30">
        <v>25</v>
      </c>
      <c r="B31" s="31" t="s">
        <v>488</v>
      </c>
      <c r="C31" s="30" t="s">
        <v>33</v>
      </c>
      <c r="D31" s="32">
        <v>30</v>
      </c>
      <c r="E31" s="33" t="s">
        <v>455</v>
      </c>
      <c r="F31" s="33" t="s">
        <v>459</v>
      </c>
      <c r="G31" s="33" t="s">
        <v>459</v>
      </c>
      <c r="H31" s="33" t="s">
        <v>459</v>
      </c>
      <c r="I31" s="33" t="s">
        <v>462</v>
      </c>
      <c r="J31" s="34">
        <v>73.5</v>
      </c>
      <c r="K31" s="41"/>
      <c r="M31" s="18"/>
    </row>
    <row r="32" spans="1:13" ht="20.25" customHeight="1" x14ac:dyDescent="0.25">
      <c r="A32" s="30">
        <v>26</v>
      </c>
      <c r="B32" s="31" t="s">
        <v>489</v>
      </c>
      <c r="C32" s="30" t="s">
        <v>33</v>
      </c>
      <c r="D32" s="32">
        <v>20</v>
      </c>
      <c r="E32" s="33" t="s">
        <v>455</v>
      </c>
      <c r="F32" s="33" t="s">
        <v>459</v>
      </c>
      <c r="G32" s="33" t="s">
        <v>459</v>
      </c>
      <c r="H32" s="33" t="s">
        <v>459</v>
      </c>
      <c r="I32" s="33" t="s">
        <v>462</v>
      </c>
      <c r="J32" s="34">
        <v>29</v>
      </c>
      <c r="K32" s="41"/>
      <c r="M32" s="18"/>
    </row>
    <row r="33" spans="1:13" ht="20.25" customHeight="1" x14ac:dyDescent="0.25">
      <c r="A33" s="30">
        <v>27</v>
      </c>
      <c r="B33" s="31" t="s">
        <v>490</v>
      </c>
      <c r="C33" s="30" t="s">
        <v>33</v>
      </c>
      <c r="D33" s="32">
        <v>30</v>
      </c>
      <c r="E33" s="33" t="s">
        <v>455</v>
      </c>
      <c r="F33" s="33" t="s">
        <v>459</v>
      </c>
      <c r="G33" s="33" t="s">
        <v>459</v>
      </c>
      <c r="H33" s="33" t="s">
        <v>459</v>
      </c>
      <c r="I33" s="33" t="s">
        <v>462</v>
      </c>
      <c r="J33" s="34">
        <v>105</v>
      </c>
      <c r="K33" s="41"/>
      <c r="M33" s="18"/>
    </row>
    <row r="34" spans="1:13" ht="20.25" customHeight="1" x14ac:dyDescent="0.25">
      <c r="A34" s="30">
        <v>28</v>
      </c>
      <c r="B34" s="31" t="s">
        <v>491</v>
      </c>
      <c r="C34" s="30" t="s">
        <v>33</v>
      </c>
      <c r="D34" s="32">
        <v>20</v>
      </c>
      <c r="E34" s="33" t="s">
        <v>455</v>
      </c>
      <c r="F34" s="33" t="s">
        <v>459</v>
      </c>
      <c r="G34" s="33" t="s">
        <v>459</v>
      </c>
      <c r="H34" s="33" t="s">
        <v>459</v>
      </c>
      <c r="I34" s="33" t="s">
        <v>462</v>
      </c>
      <c r="J34" s="34">
        <v>37</v>
      </c>
      <c r="K34" s="41"/>
      <c r="M34" s="18"/>
    </row>
    <row r="35" spans="1:13" ht="20.25" customHeight="1" x14ac:dyDescent="0.25">
      <c r="A35" s="30">
        <v>29</v>
      </c>
      <c r="B35" s="31" t="s">
        <v>435</v>
      </c>
      <c r="C35" s="30" t="s">
        <v>33</v>
      </c>
      <c r="D35" s="32">
        <v>300</v>
      </c>
      <c r="E35" s="33" t="s">
        <v>455</v>
      </c>
      <c r="F35" s="33" t="s">
        <v>459</v>
      </c>
      <c r="G35" s="33" t="s">
        <v>459</v>
      </c>
      <c r="H35" s="33" t="s">
        <v>459</v>
      </c>
      <c r="I35" s="33" t="s">
        <v>462</v>
      </c>
      <c r="J35" s="34">
        <v>68</v>
      </c>
      <c r="K35" s="41"/>
      <c r="M35" s="18"/>
    </row>
    <row r="36" spans="1:13" ht="20.25" customHeight="1" x14ac:dyDescent="0.25">
      <c r="A36" s="30">
        <v>21</v>
      </c>
      <c r="B36" s="31" t="s">
        <v>436</v>
      </c>
      <c r="C36" s="30" t="s">
        <v>33</v>
      </c>
      <c r="D36" s="32">
        <v>50</v>
      </c>
      <c r="E36" s="33" t="s">
        <v>455</v>
      </c>
      <c r="F36" s="33" t="s">
        <v>459</v>
      </c>
      <c r="G36" s="33" t="s">
        <v>459</v>
      </c>
      <c r="H36" s="33" t="s">
        <v>459</v>
      </c>
      <c r="I36" s="33" t="s">
        <v>462</v>
      </c>
      <c r="J36" s="34">
        <v>42.5</v>
      </c>
      <c r="K36" s="41"/>
    </row>
    <row r="37" spans="1:13" ht="20.25" customHeight="1" x14ac:dyDescent="0.25">
      <c r="A37" s="30">
        <v>22</v>
      </c>
      <c r="B37" s="31" t="s">
        <v>437</v>
      </c>
      <c r="C37" s="30" t="s">
        <v>33</v>
      </c>
      <c r="D37" s="32">
        <v>50</v>
      </c>
      <c r="E37" s="33" t="s">
        <v>455</v>
      </c>
      <c r="F37" s="33" t="s">
        <v>459</v>
      </c>
      <c r="G37" s="33" t="s">
        <v>459</v>
      </c>
      <c r="H37" s="33" t="s">
        <v>459</v>
      </c>
      <c r="I37" s="33" t="s">
        <v>462</v>
      </c>
      <c r="J37" s="34">
        <v>70</v>
      </c>
      <c r="K37" s="41"/>
    </row>
    <row r="38" spans="1:13" ht="20.25" customHeight="1" x14ac:dyDescent="0.25">
      <c r="A38" s="30">
        <v>23</v>
      </c>
      <c r="B38" s="31" t="s">
        <v>438</v>
      </c>
      <c r="C38" s="30" t="s">
        <v>33</v>
      </c>
      <c r="D38" s="32">
        <v>200</v>
      </c>
      <c r="E38" s="33" t="s">
        <v>455</v>
      </c>
      <c r="F38" s="33" t="s">
        <v>459</v>
      </c>
      <c r="G38" s="33" t="s">
        <v>459</v>
      </c>
      <c r="H38" s="33" t="s">
        <v>459</v>
      </c>
      <c r="I38" s="33" t="s">
        <v>462</v>
      </c>
      <c r="J38" s="34">
        <v>40</v>
      </c>
      <c r="K38" s="41"/>
    </row>
    <row r="39" spans="1:13" ht="20.25" customHeight="1" x14ac:dyDescent="0.25">
      <c r="A39" s="30">
        <v>24</v>
      </c>
      <c r="B39" s="31" t="s">
        <v>439</v>
      </c>
      <c r="C39" s="30" t="s">
        <v>33</v>
      </c>
      <c r="D39" s="32">
        <v>50</v>
      </c>
      <c r="E39" s="33" t="s">
        <v>455</v>
      </c>
      <c r="F39" s="33" t="s">
        <v>459</v>
      </c>
      <c r="G39" s="33" t="s">
        <v>459</v>
      </c>
      <c r="H39" s="33" t="s">
        <v>459</v>
      </c>
      <c r="I39" s="33" t="s">
        <v>462</v>
      </c>
      <c r="J39" s="34">
        <v>8.6667199999999998</v>
      </c>
      <c r="K39" s="41"/>
    </row>
    <row r="40" spans="1:13" ht="20.25" customHeight="1" x14ac:dyDescent="0.25">
      <c r="A40" s="30">
        <v>25</v>
      </c>
      <c r="B40" s="31" t="s">
        <v>440</v>
      </c>
      <c r="C40" s="30" t="s">
        <v>33</v>
      </c>
      <c r="D40" s="32">
        <v>100</v>
      </c>
      <c r="E40" s="33" t="s">
        <v>455</v>
      </c>
      <c r="F40" s="33" t="s">
        <v>459</v>
      </c>
      <c r="G40" s="33" t="s">
        <v>459</v>
      </c>
      <c r="H40" s="33" t="s">
        <v>459</v>
      </c>
      <c r="I40" s="33" t="s">
        <v>462</v>
      </c>
      <c r="J40" s="34">
        <v>15</v>
      </c>
      <c r="K40" s="41"/>
    </row>
    <row r="41" spans="1:13" ht="20.25" customHeight="1" x14ac:dyDescent="0.25">
      <c r="A41" s="30">
        <v>26</v>
      </c>
      <c r="B41" s="31" t="s">
        <v>441</v>
      </c>
      <c r="C41" s="30" t="s">
        <v>33</v>
      </c>
      <c r="D41" s="32">
        <v>1000</v>
      </c>
      <c r="E41" s="33" t="s">
        <v>455</v>
      </c>
      <c r="F41" s="33" t="s">
        <v>459</v>
      </c>
      <c r="G41" s="33" t="s">
        <v>459</v>
      </c>
      <c r="H41" s="33" t="s">
        <v>459</v>
      </c>
      <c r="I41" s="33" t="s">
        <v>462</v>
      </c>
      <c r="J41" s="34">
        <v>50</v>
      </c>
      <c r="K41" s="41"/>
    </row>
    <row r="42" spans="1:13" ht="20.25" customHeight="1" x14ac:dyDescent="0.25">
      <c r="A42" s="30">
        <v>27</v>
      </c>
      <c r="B42" s="31" t="s">
        <v>442</v>
      </c>
      <c r="C42" s="30" t="s">
        <v>33</v>
      </c>
      <c r="D42" s="32">
        <v>50</v>
      </c>
      <c r="E42" s="33" t="s">
        <v>455</v>
      </c>
      <c r="F42" s="33" t="s">
        <v>459</v>
      </c>
      <c r="G42" s="33" t="s">
        <v>459</v>
      </c>
      <c r="H42" s="33" t="s">
        <v>459</v>
      </c>
      <c r="I42" s="33" t="s">
        <v>462</v>
      </c>
      <c r="J42" s="34">
        <v>42.5</v>
      </c>
      <c r="K42" s="41"/>
    </row>
    <row r="43" spans="1:13" ht="20.25" customHeight="1" x14ac:dyDescent="0.25">
      <c r="A43" s="30">
        <v>28</v>
      </c>
      <c r="B43" s="31" t="s">
        <v>438</v>
      </c>
      <c r="C43" s="30" t="s">
        <v>33</v>
      </c>
      <c r="D43" s="32">
        <v>100</v>
      </c>
      <c r="E43" s="33" t="s">
        <v>455</v>
      </c>
      <c r="F43" s="33" t="s">
        <v>459</v>
      </c>
      <c r="G43" s="33" t="s">
        <v>459</v>
      </c>
      <c r="H43" s="33" t="s">
        <v>459</v>
      </c>
      <c r="I43" s="33" t="s">
        <v>462</v>
      </c>
      <c r="J43" s="34">
        <v>40</v>
      </c>
      <c r="K43" s="41"/>
    </row>
    <row r="44" spans="1:13" ht="20.25" customHeight="1" x14ac:dyDescent="0.25">
      <c r="A44" s="30">
        <v>29</v>
      </c>
      <c r="B44" s="31" t="s">
        <v>443</v>
      </c>
      <c r="C44" s="30" t="s">
        <v>33</v>
      </c>
      <c r="D44" s="32">
        <v>20</v>
      </c>
      <c r="E44" s="33" t="s">
        <v>455</v>
      </c>
      <c r="F44" s="33" t="s">
        <v>459</v>
      </c>
      <c r="G44" s="33" t="s">
        <v>459</v>
      </c>
      <c r="H44" s="33" t="s">
        <v>459</v>
      </c>
      <c r="I44" s="33" t="s">
        <v>462</v>
      </c>
      <c r="J44" s="34">
        <v>130</v>
      </c>
      <c r="K44" s="41"/>
    </row>
    <row r="45" spans="1:13" ht="20.25" customHeight="1" x14ac:dyDescent="0.25">
      <c r="A45" s="30">
        <v>30</v>
      </c>
      <c r="B45" s="31" t="s">
        <v>444</v>
      </c>
      <c r="C45" s="30" t="s">
        <v>33</v>
      </c>
      <c r="D45" s="32">
        <v>50</v>
      </c>
      <c r="E45" s="33" t="s">
        <v>455</v>
      </c>
      <c r="F45" s="33" t="s">
        <v>459</v>
      </c>
      <c r="G45" s="33" t="s">
        <v>459</v>
      </c>
      <c r="H45" s="33" t="s">
        <v>459</v>
      </c>
      <c r="I45" s="33" t="s">
        <v>462</v>
      </c>
      <c r="J45" s="34">
        <v>46</v>
      </c>
      <c r="K45" s="41"/>
    </row>
    <row r="46" spans="1:13" ht="20.25" customHeight="1" x14ac:dyDescent="0.25">
      <c r="A46" s="30">
        <v>31</v>
      </c>
      <c r="B46" s="31" t="s">
        <v>445</v>
      </c>
      <c r="C46" s="30" t="s">
        <v>33</v>
      </c>
      <c r="D46" s="32">
        <v>50</v>
      </c>
      <c r="E46" s="33" t="s">
        <v>455</v>
      </c>
      <c r="F46" s="33" t="s">
        <v>459</v>
      </c>
      <c r="G46" s="33" t="s">
        <v>459</v>
      </c>
      <c r="H46" s="33" t="s">
        <v>459</v>
      </c>
      <c r="I46" s="33" t="s">
        <v>462</v>
      </c>
      <c r="J46" s="34">
        <v>48</v>
      </c>
      <c r="K46" s="41"/>
    </row>
    <row r="47" spans="1:13" ht="20.25" customHeight="1" x14ac:dyDescent="0.25">
      <c r="A47" s="30">
        <v>32</v>
      </c>
      <c r="B47" s="31" t="s">
        <v>446</v>
      </c>
      <c r="C47" s="30" t="s">
        <v>33</v>
      </c>
      <c r="D47" s="32">
        <v>60</v>
      </c>
      <c r="E47" s="33" t="s">
        <v>455</v>
      </c>
      <c r="F47" s="33" t="s">
        <v>459</v>
      </c>
      <c r="G47" s="33" t="s">
        <v>459</v>
      </c>
      <c r="H47" s="33" t="s">
        <v>459</v>
      </c>
      <c r="I47" s="33" t="s">
        <v>462</v>
      </c>
      <c r="J47" s="34">
        <v>88</v>
      </c>
      <c r="K47" s="41"/>
    </row>
    <row r="48" spans="1:13" ht="20.25" customHeight="1" x14ac:dyDescent="0.25">
      <c r="A48" s="30">
        <v>33</v>
      </c>
      <c r="B48" s="31" t="s">
        <v>447</v>
      </c>
      <c r="C48" s="30" t="s">
        <v>33</v>
      </c>
      <c r="D48" s="32">
        <v>100</v>
      </c>
      <c r="E48" s="33" t="s">
        <v>455</v>
      </c>
      <c r="F48" s="33" t="s">
        <v>459</v>
      </c>
      <c r="G48" s="33" t="s">
        <v>459</v>
      </c>
      <c r="H48" s="33" t="s">
        <v>459</v>
      </c>
      <c r="I48" s="33" t="s">
        <v>462</v>
      </c>
      <c r="J48" s="34">
        <v>48</v>
      </c>
      <c r="K48" s="41"/>
    </row>
    <row r="49" spans="1:13" ht="20.25" customHeight="1" x14ac:dyDescent="0.25">
      <c r="A49" s="30">
        <v>34</v>
      </c>
      <c r="B49" s="31" t="s">
        <v>450</v>
      </c>
      <c r="C49" s="30" t="s">
        <v>33</v>
      </c>
      <c r="D49" s="32">
        <v>100</v>
      </c>
      <c r="E49" s="33" t="s">
        <v>455</v>
      </c>
      <c r="F49" s="33" t="s">
        <v>459</v>
      </c>
      <c r="G49" s="33" t="s">
        <v>459</v>
      </c>
      <c r="H49" s="33" t="s">
        <v>459</v>
      </c>
      <c r="I49" s="33" t="s">
        <v>462</v>
      </c>
      <c r="J49" s="34">
        <v>44</v>
      </c>
      <c r="K49" s="41"/>
    </row>
    <row r="50" spans="1:13" ht="20.25" customHeight="1" x14ac:dyDescent="0.25">
      <c r="A50" s="30">
        <v>35</v>
      </c>
      <c r="B50" s="31" t="s">
        <v>448</v>
      </c>
      <c r="C50" s="30" t="s">
        <v>33</v>
      </c>
      <c r="D50" s="32">
        <v>100</v>
      </c>
      <c r="E50" s="33" t="s">
        <v>455</v>
      </c>
      <c r="F50" s="33" t="s">
        <v>459</v>
      </c>
      <c r="G50" s="33" t="s">
        <v>459</v>
      </c>
      <c r="H50" s="33" t="s">
        <v>459</v>
      </c>
      <c r="I50" s="33" t="s">
        <v>462</v>
      </c>
      <c r="J50" s="34">
        <v>132</v>
      </c>
      <c r="K50" s="41"/>
    </row>
    <row r="51" spans="1:13" ht="20.25" customHeight="1" x14ac:dyDescent="0.25">
      <c r="A51" s="30">
        <v>36</v>
      </c>
      <c r="B51" s="31" t="s">
        <v>449</v>
      </c>
      <c r="C51" s="30" t="s">
        <v>33</v>
      </c>
      <c r="D51" s="32">
        <v>50</v>
      </c>
      <c r="E51" s="33" t="s">
        <v>455</v>
      </c>
      <c r="F51" s="33" t="s">
        <v>459</v>
      </c>
      <c r="G51" s="33" t="s">
        <v>459</v>
      </c>
      <c r="H51" s="33" t="s">
        <v>459</v>
      </c>
      <c r="I51" s="33" t="s">
        <v>462</v>
      </c>
      <c r="J51" s="34">
        <v>44</v>
      </c>
      <c r="K51" s="41"/>
    </row>
    <row r="52" spans="1:13" ht="20.25" customHeight="1" x14ac:dyDescent="0.25">
      <c r="A52" s="30">
        <v>37</v>
      </c>
      <c r="B52" s="31" t="s">
        <v>452</v>
      </c>
      <c r="C52" s="30" t="s">
        <v>33</v>
      </c>
      <c r="D52" s="32">
        <v>20</v>
      </c>
      <c r="E52" s="33" t="s">
        <v>455</v>
      </c>
      <c r="F52" s="33" t="s">
        <v>459</v>
      </c>
      <c r="G52" s="33" t="s">
        <v>459</v>
      </c>
      <c r="H52" s="33" t="s">
        <v>459</v>
      </c>
      <c r="I52" s="33" t="s">
        <v>462</v>
      </c>
      <c r="J52" s="34">
        <v>0.6</v>
      </c>
      <c r="K52" s="41"/>
    </row>
    <row r="53" spans="1:13" ht="20.25" customHeight="1" x14ac:dyDescent="0.25">
      <c r="A53" s="30">
        <v>38</v>
      </c>
      <c r="B53" s="31" t="s">
        <v>453</v>
      </c>
      <c r="C53" s="30" t="s">
        <v>33</v>
      </c>
      <c r="D53" s="32">
        <v>15</v>
      </c>
      <c r="E53" s="33" t="s">
        <v>455</v>
      </c>
      <c r="F53" s="33" t="s">
        <v>459</v>
      </c>
      <c r="G53" s="33" t="s">
        <v>459</v>
      </c>
      <c r="H53" s="33" t="s">
        <v>459</v>
      </c>
      <c r="I53" s="33" t="s">
        <v>462</v>
      </c>
      <c r="J53" s="34">
        <v>0.75</v>
      </c>
      <c r="K53" s="41"/>
    </row>
    <row r="54" spans="1:13" ht="18.75" customHeight="1" x14ac:dyDescent="0.25">
      <c r="A54" s="30">
        <v>39</v>
      </c>
      <c r="B54" s="31" t="s">
        <v>468</v>
      </c>
      <c r="C54" s="30" t="s">
        <v>431</v>
      </c>
      <c r="D54" s="32">
        <v>1</v>
      </c>
      <c r="E54" s="33" t="s">
        <v>455</v>
      </c>
      <c r="F54" s="33" t="s">
        <v>459</v>
      </c>
      <c r="G54" s="33" t="s">
        <v>459</v>
      </c>
      <c r="H54" s="33" t="s">
        <v>459</v>
      </c>
      <c r="I54" s="33" t="s">
        <v>462</v>
      </c>
      <c r="J54" s="34">
        <v>2779.6</v>
      </c>
      <c r="K54" s="42"/>
    </row>
    <row r="55" spans="1:13" ht="18.75" customHeight="1" x14ac:dyDescent="0.25">
      <c r="A55" s="30">
        <v>40</v>
      </c>
      <c r="B55" s="31" t="s">
        <v>408</v>
      </c>
      <c r="C55" s="30" t="s">
        <v>431</v>
      </c>
      <c r="D55" s="32">
        <v>1</v>
      </c>
      <c r="E55" s="33" t="s">
        <v>455</v>
      </c>
      <c r="F55" s="33" t="s">
        <v>459</v>
      </c>
      <c r="G55" s="33" t="s">
        <v>459</v>
      </c>
      <c r="H55" s="33" t="s">
        <v>459</v>
      </c>
      <c r="I55" s="33" t="s">
        <v>462</v>
      </c>
      <c r="J55" s="34">
        <v>124.4</v>
      </c>
      <c r="K55" s="37">
        <v>124.4</v>
      </c>
      <c r="L55" s="18">
        <f>+J55-K55</f>
        <v>0</v>
      </c>
      <c r="M55" s="18"/>
    </row>
    <row r="56" spans="1:13" ht="30" x14ac:dyDescent="0.25">
      <c r="A56" s="30">
        <v>42</v>
      </c>
      <c r="B56" s="31" t="s">
        <v>411</v>
      </c>
      <c r="C56" s="30" t="s">
        <v>431</v>
      </c>
      <c r="D56" s="32">
        <v>1</v>
      </c>
      <c r="E56" s="33" t="s">
        <v>455</v>
      </c>
      <c r="F56" s="33" t="s">
        <v>459</v>
      </c>
      <c r="G56" s="33" t="s">
        <v>459</v>
      </c>
      <c r="H56" s="33" t="s">
        <v>459</v>
      </c>
      <c r="I56" s="33" t="s">
        <v>462</v>
      </c>
      <c r="J56" s="34">
        <v>1290.5999999999999</v>
      </c>
      <c r="K56" s="37">
        <v>1290.5999999999999</v>
      </c>
      <c r="L56" s="18">
        <f>+J56-K56</f>
        <v>0</v>
      </c>
      <c r="M56" s="18"/>
    </row>
    <row r="57" spans="1:13" ht="45" x14ac:dyDescent="0.25">
      <c r="A57" s="30">
        <v>43</v>
      </c>
      <c r="B57" s="31" t="s">
        <v>451</v>
      </c>
      <c r="C57" s="30" t="s">
        <v>431</v>
      </c>
      <c r="D57" s="32">
        <v>1</v>
      </c>
      <c r="E57" s="33" t="s">
        <v>455</v>
      </c>
      <c r="F57" s="33" t="s">
        <v>459</v>
      </c>
      <c r="G57" s="33" t="s">
        <v>459</v>
      </c>
      <c r="H57" s="33" t="s">
        <v>459</v>
      </c>
      <c r="I57" s="33" t="s">
        <v>462</v>
      </c>
      <c r="J57" s="34">
        <v>10.8</v>
      </c>
      <c r="K57" s="37">
        <v>10.8</v>
      </c>
      <c r="L57" s="38">
        <f>+J57-K57</f>
        <v>0</v>
      </c>
      <c r="M57" s="18"/>
    </row>
    <row r="58" spans="1:13" x14ac:dyDescent="0.25">
      <c r="A58" s="30">
        <v>44</v>
      </c>
      <c r="B58" s="31" t="s">
        <v>467</v>
      </c>
      <c r="C58" s="30" t="s">
        <v>431</v>
      </c>
      <c r="D58" s="32">
        <v>1</v>
      </c>
      <c r="E58" s="33" t="s">
        <v>455</v>
      </c>
      <c r="F58" s="33" t="s">
        <v>459</v>
      </c>
      <c r="G58" s="33" t="s">
        <v>459</v>
      </c>
      <c r="H58" s="33" t="s">
        <v>459</v>
      </c>
      <c r="I58" s="33" t="s">
        <v>462</v>
      </c>
      <c r="J58" s="34">
        <v>154.6</v>
      </c>
      <c r="K58" s="37">
        <v>154.6</v>
      </c>
      <c r="L58" s="18">
        <f>+J58-K58</f>
        <v>0</v>
      </c>
      <c r="M58" s="18"/>
    </row>
    <row r="59" spans="1:13" ht="18.75" customHeight="1" x14ac:dyDescent="0.25">
      <c r="A59" s="30">
        <v>41</v>
      </c>
      <c r="B59" s="31" t="s">
        <v>466</v>
      </c>
      <c r="C59" s="30" t="s">
        <v>431</v>
      </c>
      <c r="D59" s="32">
        <v>1</v>
      </c>
      <c r="E59" s="33" t="s">
        <v>455</v>
      </c>
      <c r="F59" s="33" t="s">
        <v>459</v>
      </c>
      <c r="G59" s="33" t="s">
        <v>459</v>
      </c>
      <c r="H59" s="33" t="s">
        <v>459</v>
      </c>
      <c r="I59" s="33" t="s">
        <v>462</v>
      </c>
      <c r="J59" s="34">
        <f>787.1-39</f>
        <v>748.1</v>
      </c>
      <c r="K59" s="40">
        <f>SUM(J59:J74)</f>
        <v>787.09191999999996</v>
      </c>
      <c r="L59" s="18">
        <f>+K59-787.1</f>
        <v>-8.0800000000635919E-3</v>
      </c>
      <c r="M59" s="18"/>
    </row>
    <row r="60" spans="1:13" ht="18.75" customHeight="1" x14ac:dyDescent="0.25">
      <c r="A60" s="30">
        <v>45</v>
      </c>
      <c r="B60" s="31" t="s">
        <v>469</v>
      </c>
      <c r="C60" s="30" t="s">
        <v>33</v>
      </c>
      <c r="D60" s="32">
        <v>11</v>
      </c>
      <c r="E60" s="33" t="s">
        <v>455</v>
      </c>
      <c r="F60" s="33" t="s">
        <v>459</v>
      </c>
      <c r="G60" s="33" t="s">
        <v>459</v>
      </c>
      <c r="H60" s="33" t="s">
        <v>459</v>
      </c>
      <c r="I60" s="33" t="s">
        <v>462</v>
      </c>
      <c r="J60" s="34">
        <v>7.3333699999999995</v>
      </c>
      <c r="K60" s="41"/>
      <c r="M60" s="18"/>
    </row>
    <row r="61" spans="1:13" ht="18.75" customHeight="1" x14ac:dyDescent="0.25">
      <c r="A61" s="30">
        <v>46</v>
      </c>
      <c r="B61" s="31" t="s">
        <v>470</v>
      </c>
      <c r="C61" s="30" t="s">
        <v>33</v>
      </c>
      <c r="D61" s="32">
        <v>10</v>
      </c>
      <c r="E61" s="33" t="s">
        <v>455</v>
      </c>
      <c r="F61" s="33" t="s">
        <v>459</v>
      </c>
      <c r="G61" s="33" t="s">
        <v>459</v>
      </c>
      <c r="H61" s="33" t="s">
        <v>459</v>
      </c>
      <c r="I61" s="33" t="s">
        <v>462</v>
      </c>
      <c r="J61" s="34">
        <v>1.6667000000000001</v>
      </c>
      <c r="K61" s="41"/>
      <c r="M61" s="18"/>
    </row>
    <row r="62" spans="1:13" ht="18.75" customHeight="1" x14ac:dyDescent="0.25">
      <c r="A62" s="30">
        <v>47</v>
      </c>
      <c r="B62" s="31" t="s">
        <v>471</v>
      </c>
      <c r="C62" s="30" t="s">
        <v>121</v>
      </c>
      <c r="D62" s="32">
        <v>18</v>
      </c>
      <c r="E62" s="33" t="s">
        <v>455</v>
      </c>
      <c r="F62" s="33" t="s">
        <v>459</v>
      </c>
      <c r="G62" s="33" t="s">
        <v>459</v>
      </c>
      <c r="H62" s="33" t="s">
        <v>459</v>
      </c>
      <c r="I62" s="33" t="s">
        <v>462</v>
      </c>
      <c r="J62" s="34">
        <v>2.7</v>
      </c>
      <c r="K62" s="41"/>
      <c r="M62" s="18"/>
    </row>
    <row r="63" spans="1:13" ht="18.75" customHeight="1" x14ac:dyDescent="0.25">
      <c r="A63" s="30">
        <v>48</v>
      </c>
      <c r="B63" s="31" t="s">
        <v>472</v>
      </c>
      <c r="C63" s="30" t="s">
        <v>33</v>
      </c>
      <c r="D63" s="32">
        <v>6</v>
      </c>
      <c r="E63" s="33" t="s">
        <v>455</v>
      </c>
      <c r="F63" s="33" t="s">
        <v>459</v>
      </c>
      <c r="G63" s="33" t="s">
        <v>459</v>
      </c>
      <c r="H63" s="33" t="s">
        <v>459</v>
      </c>
      <c r="I63" s="33" t="s">
        <v>462</v>
      </c>
      <c r="J63" s="34">
        <v>0.3</v>
      </c>
      <c r="K63" s="41"/>
      <c r="M63" s="18"/>
    </row>
    <row r="64" spans="1:13" ht="18.75" customHeight="1" x14ac:dyDescent="0.25">
      <c r="A64" s="30">
        <v>49</v>
      </c>
      <c r="B64" s="31" t="s">
        <v>473</v>
      </c>
      <c r="C64" s="30" t="s">
        <v>33</v>
      </c>
      <c r="D64" s="32">
        <v>300</v>
      </c>
      <c r="E64" s="33" t="s">
        <v>455</v>
      </c>
      <c r="F64" s="33" t="s">
        <v>459</v>
      </c>
      <c r="G64" s="33" t="s">
        <v>459</v>
      </c>
      <c r="H64" s="33" t="s">
        <v>459</v>
      </c>
      <c r="I64" s="33" t="s">
        <v>462</v>
      </c>
      <c r="J64" s="34">
        <v>3</v>
      </c>
      <c r="K64" s="41"/>
      <c r="M64" s="18"/>
    </row>
    <row r="65" spans="1:13" ht="18.75" customHeight="1" x14ac:dyDescent="0.25">
      <c r="A65" s="30">
        <v>50</v>
      </c>
      <c r="B65" s="31" t="s">
        <v>474</v>
      </c>
      <c r="C65" s="30" t="s">
        <v>33</v>
      </c>
      <c r="D65" s="32">
        <v>10</v>
      </c>
      <c r="E65" s="33" t="s">
        <v>455</v>
      </c>
      <c r="F65" s="33" t="s">
        <v>459</v>
      </c>
      <c r="G65" s="33" t="s">
        <v>459</v>
      </c>
      <c r="H65" s="33" t="s">
        <v>459</v>
      </c>
      <c r="I65" s="33" t="s">
        <v>462</v>
      </c>
      <c r="J65" s="34">
        <v>1</v>
      </c>
      <c r="K65" s="41"/>
      <c r="M65" s="18"/>
    </row>
    <row r="66" spans="1:13" ht="18.75" customHeight="1" x14ac:dyDescent="0.25">
      <c r="A66" s="30">
        <v>51</v>
      </c>
      <c r="B66" s="31" t="s">
        <v>474</v>
      </c>
      <c r="C66" s="30" t="s">
        <v>33</v>
      </c>
      <c r="D66" s="32">
        <v>72</v>
      </c>
      <c r="E66" s="33" t="s">
        <v>455</v>
      </c>
      <c r="F66" s="33" t="s">
        <v>459</v>
      </c>
      <c r="G66" s="33" t="s">
        <v>459</v>
      </c>
      <c r="H66" s="33" t="s">
        <v>459</v>
      </c>
      <c r="I66" s="33" t="s">
        <v>462</v>
      </c>
      <c r="J66" s="34">
        <v>12.00024</v>
      </c>
      <c r="K66" s="41"/>
      <c r="M66" s="18"/>
    </row>
    <row r="67" spans="1:13" ht="18.75" customHeight="1" x14ac:dyDescent="0.25">
      <c r="A67" s="30">
        <v>52</v>
      </c>
      <c r="B67" s="31" t="s">
        <v>475</v>
      </c>
      <c r="C67" s="30" t="s">
        <v>33</v>
      </c>
      <c r="D67" s="32">
        <v>26</v>
      </c>
      <c r="E67" s="33" t="s">
        <v>455</v>
      </c>
      <c r="F67" s="33" t="s">
        <v>459</v>
      </c>
      <c r="G67" s="33" t="s">
        <v>459</v>
      </c>
      <c r="H67" s="33" t="s">
        <v>459</v>
      </c>
      <c r="I67" s="33" t="s">
        <v>462</v>
      </c>
      <c r="J67" s="34">
        <v>2.6</v>
      </c>
      <c r="K67" s="41"/>
      <c r="M67" s="18"/>
    </row>
    <row r="68" spans="1:13" ht="18.75" customHeight="1" x14ac:dyDescent="0.25">
      <c r="A68" s="30">
        <v>53</v>
      </c>
      <c r="B68" s="31" t="s">
        <v>476</v>
      </c>
      <c r="C68" s="30" t="s">
        <v>33</v>
      </c>
      <c r="D68" s="32">
        <v>2</v>
      </c>
      <c r="E68" s="33" t="s">
        <v>455</v>
      </c>
      <c r="F68" s="33" t="s">
        <v>459</v>
      </c>
      <c r="G68" s="33" t="s">
        <v>459</v>
      </c>
      <c r="H68" s="33" t="s">
        <v>459</v>
      </c>
      <c r="I68" s="33" t="s">
        <v>462</v>
      </c>
      <c r="J68" s="34">
        <v>0.33333999999999997</v>
      </c>
      <c r="K68" s="41"/>
      <c r="M68" s="18"/>
    </row>
    <row r="69" spans="1:13" ht="18.75" customHeight="1" x14ac:dyDescent="0.25">
      <c r="A69" s="30">
        <v>54</v>
      </c>
      <c r="B69" s="31" t="s">
        <v>477</v>
      </c>
      <c r="C69" s="30" t="s">
        <v>33</v>
      </c>
      <c r="D69" s="32">
        <v>6</v>
      </c>
      <c r="E69" s="33" t="s">
        <v>455</v>
      </c>
      <c r="F69" s="33" t="s">
        <v>459</v>
      </c>
      <c r="G69" s="33" t="s">
        <v>459</v>
      </c>
      <c r="H69" s="33" t="s">
        <v>459</v>
      </c>
      <c r="I69" s="33" t="s">
        <v>462</v>
      </c>
      <c r="J69" s="34">
        <v>1.2</v>
      </c>
      <c r="K69" s="41"/>
      <c r="M69" s="18"/>
    </row>
    <row r="70" spans="1:13" ht="18.75" customHeight="1" x14ac:dyDescent="0.25">
      <c r="A70" s="30">
        <v>55</v>
      </c>
      <c r="B70" s="31" t="s">
        <v>478</v>
      </c>
      <c r="C70" s="30" t="s">
        <v>33</v>
      </c>
      <c r="D70" s="32">
        <v>20</v>
      </c>
      <c r="E70" s="33" t="s">
        <v>455</v>
      </c>
      <c r="F70" s="33" t="s">
        <v>459</v>
      </c>
      <c r="G70" s="33" t="s">
        <v>459</v>
      </c>
      <c r="H70" s="33" t="s">
        <v>459</v>
      </c>
      <c r="I70" s="33" t="s">
        <v>462</v>
      </c>
      <c r="J70" s="34">
        <v>0.5</v>
      </c>
      <c r="K70" s="41"/>
      <c r="M70" s="18"/>
    </row>
    <row r="71" spans="1:13" ht="18.75" customHeight="1" x14ac:dyDescent="0.25">
      <c r="A71" s="30">
        <v>56</v>
      </c>
      <c r="B71" s="31" t="s">
        <v>478</v>
      </c>
      <c r="C71" s="30" t="s">
        <v>33</v>
      </c>
      <c r="D71" s="32">
        <v>24</v>
      </c>
      <c r="E71" s="33" t="s">
        <v>455</v>
      </c>
      <c r="F71" s="33" t="s">
        <v>459</v>
      </c>
      <c r="G71" s="33" t="s">
        <v>459</v>
      </c>
      <c r="H71" s="33" t="s">
        <v>459</v>
      </c>
      <c r="I71" s="33" t="s">
        <v>462</v>
      </c>
      <c r="J71" s="34">
        <v>1.3999200000000001</v>
      </c>
      <c r="K71" s="41"/>
      <c r="M71" s="18"/>
    </row>
    <row r="72" spans="1:13" ht="18.75" customHeight="1" x14ac:dyDescent="0.25">
      <c r="A72" s="30">
        <v>57</v>
      </c>
      <c r="B72" s="31" t="s">
        <v>479</v>
      </c>
      <c r="C72" s="30" t="s">
        <v>33</v>
      </c>
      <c r="D72" s="32">
        <v>15</v>
      </c>
      <c r="E72" s="33" t="s">
        <v>455</v>
      </c>
      <c r="F72" s="33" t="s">
        <v>459</v>
      </c>
      <c r="G72" s="33" t="s">
        <v>459</v>
      </c>
      <c r="H72" s="33" t="s">
        <v>459</v>
      </c>
      <c r="I72" s="33" t="s">
        <v>462</v>
      </c>
      <c r="J72" s="34">
        <v>3.6250500000000003</v>
      </c>
      <c r="K72" s="41"/>
      <c r="M72" s="18"/>
    </row>
    <row r="73" spans="1:13" ht="18.75" customHeight="1" x14ac:dyDescent="0.25">
      <c r="A73" s="30">
        <v>58</v>
      </c>
      <c r="B73" s="31" t="s">
        <v>480</v>
      </c>
      <c r="C73" s="30" t="s">
        <v>33</v>
      </c>
      <c r="D73" s="32">
        <v>10</v>
      </c>
      <c r="E73" s="33" t="s">
        <v>455</v>
      </c>
      <c r="F73" s="33" t="s">
        <v>459</v>
      </c>
      <c r="G73" s="33" t="s">
        <v>459</v>
      </c>
      <c r="H73" s="33" t="s">
        <v>459</v>
      </c>
      <c r="I73" s="33" t="s">
        <v>462</v>
      </c>
      <c r="J73" s="34">
        <v>0.83329999999999993</v>
      </c>
      <c r="K73" s="41"/>
      <c r="M73" s="18"/>
    </row>
    <row r="74" spans="1:13" ht="18.75" customHeight="1" x14ac:dyDescent="0.25">
      <c r="A74" s="30">
        <v>59</v>
      </c>
      <c r="B74" s="31" t="s">
        <v>481</v>
      </c>
      <c r="C74" s="30" t="s">
        <v>33</v>
      </c>
      <c r="D74" s="32">
        <v>4</v>
      </c>
      <c r="E74" s="33" t="s">
        <v>455</v>
      </c>
      <c r="F74" s="33" t="s">
        <v>459</v>
      </c>
      <c r="G74" s="33" t="s">
        <v>459</v>
      </c>
      <c r="H74" s="33" t="s">
        <v>459</v>
      </c>
      <c r="I74" s="33" t="s">
        <v>462</v>
      </c>
      <c r="J74" s="34">
        <v>0.5</v>
      </c>
      <c r="K74" s="42"/>
      <c r="M74" s="18"/>
    </row>
    <row r="75" spans="1:13" ht="18.75" customHeight="1" x14ac:dyDescent="0.25">
      <c r="A75" s="30">
        <v>60</v>
      </c>
      <c r="B75" s="31" t="s">
        <v>482</v>
      </c>
      <c r="C75" s="30" t="s">
        <v>33</v>
      </c>
      <c r="D75" s="32">
        <v>6</v>
      </c>
      <c r="E75" s="33" t="s">
        <v>455</v>
      </c>
      <c r="F75" s="33" t="s">
        <v>459</v>
      </c>
      <c r="G75" s="33" t="s">
        <v>459</v>
      </c>
      <c r="H75" s="33" t="s">
        <v>459</v>
      </c>
      <c r="I75" s="33" t="s">
        <v>462</v>
      </c>
      <c r="J75" s="34">
        <v>27</v>
      </c>
      <c r="K75" s="37"/>
      <c r="M75" s="18"/>
    </row>
    <row r="76" spans="1:13" x14ac:dyDescent="0.25">
      <c r="A76" s="30">
        <v>61</v>
      </c>
      <c r="B76" s="31" t="s">
        <v>483</v>
      </c>
      <c r="C76" s="30" t="s">
        <v>33</v>
      </c>
      <c r="D76" s="32">
        <v>2</v>
      </c>
      <c r="E76" s="33" t="s">
        <v>455</v>
      </c>
      <c r="F76" s="33" t="s">
        <v>459</v>
      </c>
      <c r="G76" s="33" t="s">
        <v>459</v>
      </c>
      <c r="H76" s="33" t="s">
        <v>459</v>
      </c>
      <c r="I76" s="33" t="s">
        <v>462</v>
      </c>
      <c r="J76" s="34">
        <v>24</v>
      </c>
      <c r="K76" s="37"/>
    </row>
    <row r="77" spans="1:13" x14ac:dyDescent="0.25">
      <c r="A77" s="30">
        <v>62</v>
      </c>
      <c r="B77" s="31" t="s">
        <v>484</v>
      </c>
      <c r="C77" s="30" t="s">
        <v>34</v>
      </c>
      <c r="D77" s="32">
        <v>6.2</v>
      </c>
      <c r="E77" s="33" t="s">
        <v>455</v>
      </c>
      <c r="F77" s="33" t="s">
        <v>459</v>
      </c>
      <c r="G77" s="33" t="s">
        <v>459</v>
      </c>
      <c r="H77" s="33" t="s">
        <v>459</v>
      </c>
      <c r="I77" s="33" t="s">
        <v>462</v>
      </c>
      <c r="J77" s="34">
        <v>44.64</v>
      </c>
      <c r="K77" s="37"/>
    </row>
    <row r="78" spans="1:13" x14ac:dyDescent="0.25">
      <c r="A78" s="30">
        <v>63</v>
      </c>
      <c r="B78" s="31" t="s">
        <v>485</v>
      </c>
      <c r="C78" s="30" t="s">
        <v>34</v>
      </c>
      <c r="D78" s="32">
        <v>8.3000000000000007</v>
      </c>
      <c r="E78" s="33" t="s">
        <v>455</v>
      </c>
      <c r="F78" s="33" t="s">
        <v>459</v>
      </c>
      <c r="G78" s="33" t="s">
        <v>459</v>
      </c>
      <c r="H78" s="33" t="s">
        <v>459</v>
      </c>
      <c r="I78" s="33" t="s">
        <v>462</v>
      </c>
      <c r="J78" s="34">
        <v>87.15</v>
      </c>
      <c r="K78" s="37"/>
    </row>
    <row r="79" spans="1:13" x14ac:dyDescent="0.25">
      <c r="A79" s="30">
        <v>64</v>
      </c>
      <c r="B79" s="39" t="s">
        <v>493</v>
      </c>
      <c r="C79" s="30" t="s">
        <v>431</v>
      </c>
      <c r="D79" s="32">
        <v>1</v>
      </c>
      <c r="E79" s="33" t="s">
        <v>455</v>
      </c>
      <c r="F79" s="33" t="s">
        <v>459</v>
      </c>
      <c r="G79" s="33" t="s">
        <v>459</v>
      </c>
      <c r="H79" s="33" t="s">
        <v>459</v>
      </c>
      <c r="I79" s="33" t="s">
        <v>462</v>
      </c>
      <c r="J79" s="39">
        <v>5</v>
      </c>
    </row>
    <row r="81" spans="10:12" x14ac:dyDescent="0.25">
      <c r="J81" s="47">
        <f>SUM(J7:J79)</f>
        <v>54899.968640000006</v>
      </c>
    </row>
    <row r="82" spans="10:12" x14ac:dyDescent="0.25">
      <c r="L82" s="18"/>
    </row>
  </sheetData>
  <autoFilter ref="A6:P6" xr:uid="{9B4CB4E0-B70D-4949-B5FB-AFF8443E257D}"/>
  <mergeCells count="8">
    <mergeCell ref="K22:K24"/>
    <mergeCell ref="K26:K54"/>
    <mergeCell ref="K59:K74"/>
    <mergeCell ref="I1:J1"/>
    <mergeCell ref="I2:J2"/>
    <mergeCell ref="A3:J3"/>
    <mergeCell ref="K7:K15"/>
    <mergeCell ref="K17:K20"/>
  </mergeCells>
  <pageMargins left="0.28999999999999998" right="0.19685039370078741" top="0.4" bottom="0.42" header="0.15748031496062992" footer="0.26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2022</vt:lpstr>
      <vt:lpstr>'2022'!Print_Titles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2022-01-24T06:34:22Z</cp:lastPrinted>
  <dcterms:created xsi:type="dcterms:W3CDTF">2018-02-01T10:19:54Z</dcterms:created>
  <dcterms:modified xsi:type="dcterms:W3CDTF">2022-02-01T04:45:08Z</dcterms:modified>
</cp:coreProperties>
</file>